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echnet sich DMS" sheetId="2" r:id="rId1"/>
  </sheets>
  <definedNames>
    <definedName name="_xlnm.Print_Area" localSheetId="0">'Rechnet sich DMS'!$B$1:$C$34</definedName>
  </definedNames>
  <calcPr calcId="145621"/>
</workbook>
</file>

<file path=xl/calcChain.xml><?xml version="1.0" encoding="utf-8"?>
<calcChain xmlns="http://schemas.openxmlformats.org/spreadsheetml/2006/main">
  <c r="C28" i="2" l="1"/>
  <c r="C25" i="2"/>
  <c r="C14" i="2" l="1"/>
  <c r="C13" i="2"/>
  <c r="C12" i="2"/>
  <c r="C15" i="2" l="1"/>
  <c r="C16" i="2" s="1"/>
  <c r="C17" i="2" s="1"/>
  <c r="C18" i="2" s="1"/>
  <c r="C27" i="2"/>
  <c r="C31" i="2" s="1"/>
</calcChain>
</file>

<file path=xl/sharedStrings.xml><?xml version="1.0" encoding="utf-8"?>
<sst xmlns="http://schemas.openxmlformats.org/spreadsheetml/2006/main" count="47" uniqueCount="47">
  <si>
    <t>Break Even Point Berechnung</t>
  </si>
  <si>
    <t>Anzahl Mitarbeiter</t>
  </si>
  <si>
    <t>Stundenlohn (€)</t>
  </si>
  <si>
    <t>Arbeitstunden pro Tag (h)</t>
  </si>
  <si>
    <t>Arbeitstage pro Monat</t>
  </si>
  <si>
    <t xml:space="preserve">Kosten (€) alle Mitarbeiter / Tag </t>
  </si>
  <si>
    <t>Kosten (€) pro Mitarbeiter / Tag</t>
  </si>
  <si>
    <t>Kosten (€) pro Monat</t>
  </si>
  <si>
    <t>Kosten (€) pro Jahr</t>
  </si>
  <si>
    <t xml:space="preserve">DMS Investition </t>
  </si>
  <si>
    <t>Dienstleistungsinvestition für DMS (€)</t>
  </si>
  <si>
    <t>Lizenzinvestition für DMS (€)</t>
  </si>
  <si>
    <t>Break Even Point nach x Monaten</t>
  </si>
  <si>
    <t>Einsparung durch Einhaltung Skonto-Fristen pro Monat</t>
  </si>
  <si>
    <t>Bitte passen Sie die Werte in den Hellgrauen Feldern an!</t>
  </si>
  <si>
    <t>eingesparte Betriebskosten pro Monat (Akten, Papier, Archivräume)</t>
  </si>
  <si>
    <t>• Reduzierung der Ablagezeiten um ca. 20 – 30%</t>
  </si>
  <si>
    <t>• Reduzierung der Suchzeiten um ca. 80 – 90%</t>
  </si>
  <si>
    <t>• Reduzierung der Materialkosten um 80 – 90%</t>
  </si>
  <si>
    <t>• Hinzu treten die positiven Effekte aus Prozessoptimierungen</t>
  </si>
  <si>
    <t>Realisierbare Kosteneinsparungen:</t>
  </si>
  <si>
    <t>Ablagezeit pro Mitarbeiter am Tag (h)</t>
  </si>
  <si>
    <t>Suchzeit pro Mitarbeiter am Tag (h)</t>
  </si>
  <si>
    <t>Suchzeit und Ablagezeit alle Mitarbeiter / Tag (h)</t>
  </si>
  <si>
    <t>Wartung pro Monat (€)</t>
  </si>
  <si>
    <t>Rechnet sich DMS?</t>
  </si>
  <si>
    <t>Erstinvestition</t>
  </si>
  <si>
    <t>Durchschnittlicher Stundenlohn in € für diese Mitarbeiter</t>
  </si>
  <si>
    <t>Anzahl Arbeitsstunden pro Tag</t>
  </si>
  <si>
    <t>Durchschnittliche Anzahl Arbeitstage pro Monat</t>
  </si>
  <si>
    <t>Suchzeit pro Tag (%)</t>
  </si>
  <si>
    <t>Ablagezeit pro Tag (%)</t>
  </si>
  <si>
    <t>Durchschnittliche Suchzeit in Prozent pro Tag</t>
  </si>
  <si>
    <t>Durchschnittliche Ablagezeit in Prozent pro Tag</t>
  </si>
  <si>
    <t>1 bei OL Basic / 0 bei OL Business</t>
  </si>
  <si>
    <t>0 bei OL Basic / 1 bei OL Business</t>
  </si>
  <si>
    <t>Menge Lizenzen für externe Clients</t>
  </si>
  <si>
    <t>geschätzte Kosten für Einführungsdienstleistungen</t>
  </si>
  <si>
    <t>geschätzte durchschnittliche Einsparung Betriebskosten pro Monat in Euro</t>
  </si>
  <si>
    <t>Mitarbeiter die mit einem DMS arbeiten würden</t>
  </si>
  <si>
    <t>geschätze durchschnittliche Einsparung durch Einhaltung der Skonto-Fristen pro Monat</t>
  </si>
  <si>
    <t>Hinweis: kaufmännisch gerundet! Ablagezeiten werden mit 20% bewertet, Suchzeiten mit 80%.</t>
  </si>
  <si>
    <t>Hauptpaket OL Basic 1690,-  (Stk.)</t>
  </si>
  <si>
    <t>Hauptpaket OL Business 2990,- (Stk.)</t>
  </si>
  <si>
    <t>Hauptpaket SNC Standard 1295,-  (Stk.)</t>
  </si>
  <si>
    <t>Hauptpaket SNC Professional 2395,-  (Stk.)</t>
  </si>
  <si>
    <r>
      <t xml:space="preserve">externe Clients 690,- (Stk.) * </t>
    </r>
    <r>
      <rPr>
        <sz val="8"/>
        <color rgb="FFFF0000"/>
        <rFont val="Arial"/>
        <family val="2"/>
      </rPr>
      <t>nur für OL Basic/Business oder SNC Professional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</si>
</sst>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28"/>
      <color rgb="FF00846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4D4F53"/>
      <name val="Arial"/>
      <family val="2"/>
    </font>
    <font>
      <b/>
      <sz val="10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6" fillId="2" borderId="2" xfId="0" applyFont="1" applyFill="1" applyBorder="1" applyAlignment="1">
      <alignment wrapText="1"/>
    </xf>
    <xf numFmtId="0" fontId="2" fillId="2" borderId="4" xfId="0" applyFont="1" applyFill="1" applyBorder="1"/>
    <xf numFmtId="0" fontId="2" fillId="2" borderId="5" xfId="0" applyFont="1" applyFill="1" applyBorder="1"/>
    <xf numFmtId="0" fontId="2" fillId="3" borderId="6" xfId="0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2" fillId="3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3" fillId="2" borderId="3" xfId="0" applyFont="1" applyFill="1" applyBorder="1"/>
    <xf numFmtId="164" fontId="3" fillId="2" borderId="4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7" fillId="2" borderId="3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9" fillId="0" borderId="0" xfId="0" applyFont="1" applyBorder="1"/>
    <xf numFmtId="0" fontId="3" fillId="2" borderId="5" xfId="0" applyFont="1" applyFill="1" applyBorder="1"/>
    <xf numFmtId="164" fontId="3" fillId="2" borderId="6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10" fillId="0" borderId="0" xfId="0" applyFont="1" applyBorder="1"/>
    <xf numFmtId="0" fontId="10" fillId="2" borderId="5" xfId="0" applyFont="1" applyFill="1" applyBorder="1"/>
    <xf numFmtId="0" fontId="10" fillId="2" borderId="0" xfId="0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0" fontId="10" fillId="2" borderId="9" xfId="0" applyFont="1" applyFill="1" applyBorder="1"/>
    <xf numFmtId="0" fontId="10" fillId="2" borderId="8" xfId="0" applyFont="1" applyFill="1" applyBorder="1"/>
    <xf numFmtId="0" fontId="8" fillId="2" borderId="10" xfId="0" applyFont="1" applyFill="1" applyBorder="1"/>
    <xf numFmtId="0" fontId="10" fillId="2" borderId="11" xfId="0" applyFont="1" applyFill="1" applyBorder="1"/>
    <xf numFmtId="0" fontId="10" fillId="2" borderId="12" xfId="0" applyFont="1" applyFill="1" applyBorder="1"/>
    <xf numFmtId="0" fontId="8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5" fillId="0" borderId="0" xfId="0" applyFont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3" fontId="4" fillId="2" borderId="6" xfId="0" applyNumberFormat="1" applyFon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6972300</xdr:colOff>
      <xdr:row>0</xdr:row>
      <xdr:rowOff>57150</xdr:rowOff>
    </xdr:from>
    <xdr:to>
      <xdr:col>2</xdr:col>
      <xdr:colOff>1209115</xdr:colOff>
      <xdr:row>2</xdr:row>
      <xdr:rowOff>57265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57150"/>
          <a:ext cx="1418665" cy="581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abSelected="1" zoomScale="80" zoomScaleNormal="80" workbookViewId="0">
      <selection activeCell="C22" sqref="C22"/>
    </sheetView>
  </sheetViews>
  <sheetFormatPr baseColWidth="10" defaultColWidth="9.140625" defaultRowHeight="14.25" x14ac:dyDescent="0.2"/>
  <cols>
    <col min="1" max="1" width="3" style="2" customWidth="1"/>
    <col min="2" max="2" width="107.7109375" style="2" customWidth="1"/>
    <col min="3" max="3" width="18.28515625" style="2" customWidth="1"/>
    <col min="4" max="16384" width="9.140625" style="2"/>
  </cols>
  <sheetData>
    <row r="1" spans="2:11" ht="34.5" x14ac:dyDescent="0.45">
      <c r="B1" s="1" t="s">
        <v>25</v>
      </c>
    </row>
    <row r="2" spans="2:11" ht="11.25" customHeight="1" x14ac:dyDescent="0.2"/>
    <row r="3" spans="2:11" ht="39.75" customHeight="1" thickBot="1" x14ac:dyDescent="0.25">
      <c r="B3" s="35"/>
      <c r="C3" s="36"/>
      <c r="E3" s="33" t="s">
        <v>14</v>
      </c>
      <c r="F3" s="34"/>
      <c r="G3" s="34"/>
      <c r="H3" s="34"/>
      <c r="I3" s="34"/>
      <c r="J3" s="34"/>
    </row>
    <row r="4" spans="2:11" ht="21" customHeight="1" x14ac:dyDescent="0.2">
      <c r="B4" s="37" t="s">
        <v>0</v>
      </c>
      <c r="C4" s="3"/>
    </row>
    <row r="5" spans="2:11" ht="0.75" customHeight="1" x14ac:dyDescent="0.2">
      <c r="B5" s="38"/>
      <c r="C5" s="4"/>
    </row>
    <row r="6" spans="2:11" x14ac:dyDescent="0.2">
      <c r="B6" s="5" t="s">
        <v>1</v>
      </c>
      <c r="C6" s="6">
        <v>5</v>
      </c>
      <c r="E6" s="17" t="s">
        <v>39</v>
      </c>
    </row>
    <row r="7" spans="2:11" x14ac:dyDescent="0.2">
      <c r="B7" s="5" t="s">
        <v>2</v>
      </c>
      <c r="C7" s="7">
        <v>15</v>
      </c>
      <c r="E7" s="17" t="s">
        <v>27</v>
      </c>
    </row>
    <row r="8" spans="2:11" x14ac:dyDescent="0.2">
      <c r="B8" s="5" t="s">
        <v>3</v>
      </c>
      <c r="C8" s="6">
        <v>8</v>
      </c>
      <c r="E8" s="17" t="s">
        <v>28</v>
      </c>
    </row>
    <row r="9" spans="2:11" x14ac:dyDescent="0.2">
      <c r="B9" s="5" t="s">
        <v>4</v>
      </c>
      <c r="C9" s="6">
        <v>22</v>
      </c>
      <c r="E9" s="17" t="s">
        <v>29</v>
      </c>
    </row>
    <row r="10" spans="2:11" x14ac:dyDescent="0.2">
      <c r="B10" s="5" t="s">
        <v>30</v>
      </c>
      <c r="C10" s="6">
        <v>30</v>
      </c>
      <c r="E10" s="17" t="s">
        <v>32</v>
      </c>
    </row>
    <row r="11" spans="2:11" x14ac:dyDescent="0.2">
      <c r="B11" s="8" t="s">
        <v>31</v>
      </c>
      <c r="C11" s="9">
        <v>20</v>
      </c>
      <c r="E11" s="17" t="s">
        <v>33</v>
      </c>
    </row>
    <row r="12" spans="2:11" x14ac:dyDescent="0.2">
      <c r="B12" s="5" t="s">
        <v>22</v>
      </c>
      <c r="C12" s="10">
        <f>C8*C10/100</f>
        <v>2.4</v>
      </c>
    </row>
    <row r="13" spans="2:11" ht="15" thickBot="1" x14ac:dyDescent="0.25">
      <c r="B13" s="5" t="s">
        <v>21</v>
      </c>
      <c r="C13" s="10">
        <f>C8*C11/100</f>
        <v>1.6</v>
      </c>
    </row>
    <row r="14" spans="2:11" x14ac:dyDescent="0.2">
      <c r="B14" s="5" t="s">
        <v>23</v>
      </c>
      <c r="C14" s="10">
        <f>C6*C8*(C10+C11)/100</f>
        <v>20</v>
      </c>
      <c r="E14" s="28" t="s">
        <v>20</v>
      </c>
      <c r="F14" s="29"/>
      <c r="G14" s="29"/>
      <c r="H14" s="29"/>
      <c r="I14" s="29"/>
      <c r="J14" s="30"/>
      <c r="K14" s="21"/>
    </row>
    <row r="15" spans="2:11" x14ac:dyDescent="0.2">
      <c r="B15" s="5" t="s">
        <v>6</v>
      </c>
      <c r="C15" s="11">
        <f>C7*(C12+C13)</f>
        <v>60</v>
      </c>
      <c r="E15" s="22" t="s">
        <v>16</v>
      </c>
      <c r="F15" s="23"/>
      <c r="G15" s="23"/>
      <c r="H15" s="23"/>
      <c r="I15" s="23"/>
      <c r="J15" s="24"/>
      <c r="K15" s="21"/>
    </row>
    <row r="16" spans="2:11" x14ac:dyDescent="0.2">
      <c r="B16" s="5" t="s">
        <v>5</v>
      </c>
      <c r="C16" s="11">
        <f>C6*C15</f>
        <v>300</v>
      </c>
      <c r="E16" s="22" t="s">
        <v>17</v>
      </c>
      <c r="F16" s="23"/>
      <c r="G16" s="23"/>
      <c r="H16" s="23"/>
      <c r="I16" s="23"/>
      <c r="J16" s="24"/>
      <c r="K16" s="21"/>
    </row>
    <row r="17" spans="2:11" x14ac:dyDescent="0.2">
      <c r="B17" s="5" t="s">
        <v>7</v>
      </c>
      <c r="C17" s="11">
        <f>C16*C9</f>
        <v>6600</v>
      </c>
      <c r="E17" s="22" t="s">
        <v>18</v>
      </c>
      <c r="F17" s="23"/>
      <c r="G17" s="23"/>
      <c r="H17" s="23"/>
      <c r="I17" s="23"/>
      <c r="J17" s="24"/>
      <c r="K17" s="21"/>
    </row>
    <row r="18" spans="2:11" ht="15.75" thickBot="1" x14ac:dyDescent="0.3">
      <c r="B18" s="12" t="s">
        <v>8</v>
      </c>
      <c r="C18" s="13">
        <f>C17*12</f>
        <v>79200</v>
      </c>
      <c r="E18" s="25" t="s">
        <v>19</v>
      </c>
      <c r="F18" s="26"/>
      <c r="G18" s="26"/>
      <c r="H18" s="26"/>
      <c r="I18" s="26"/>
      <c r="J18" s="27"/>
      <c r="K18" s="21"/>
    </row>
    <row r="19" spans="2:11" x14ac:dyDescent="0.2">
      <c r="B19" s="5" t="s">
        <v>9</v>
      </c>
      <c r="C19" s="14"/>
    </row>
    <row r="20" spans="2:11" x14ac:dyDescent="0.2">
      <c r="B20" s="5" t="s">
        <v>42</v>
      </c>
      <c r="C20" s="6">
        <v>0</v>
      </c>
      <c r="E20" s="17" t="s">
        <v>34</v>
      </c>
    </row>
    <row r="21" spans="2:11" x14ac:dyDescent="0.2">
      <c r="B21" s="5" t="s">
        <v>43</v>
      </c>
      <c r="C21" s="6">
        <v>0</v>
      </c>
      <c r="E21" s="17" t="s">
        <v>35</v>
      </c>
    </row>
    <row r="22" spans="2:11" x14ac:dyDescent="0.2">
      <c r="B22" s="5" t="s">
        <v>44</v>
      </c>
      <c r="C22" s="6">
        <v>1</v>
      </c>
      <c r="E22" s="17"/>
    </row>
    <row r="23" spans="2:11" x14ac:dyDescent="0.2">
      <c r="B23" s="5" t="s">
        <v>45</v>
      </c>
      <c r="C23" s="6">
        <v>0</v>
      </c>
      <c r="E23" s="17"/>
    </row>
    <row r="24" spans="2:11" x14ac:dyDescent="0.2">
      <c r="B24" s="8" t="s">
        <v>46</v>
      </c>
      <c r="C24" s="9">
        <v>5</v>
      </c>
      <c r="E24" s="17" t="s">
        <v>36</v>
      </c>
    </row>
    <row r="25" spans="2:11" x14ac:dyDescent="0.2">
      <c r="B25" s="5" t="s">
        <v>11</v>
      </c>
      <c r="C25" s="11">
        <f>C20*1690+C21*2990+C24*690+C22*1295+C23*2395</f>
        <v>4745</v>
      </c>
    </row>
    <row r="26" spans="2:11" x14ac:dyDescent="0.2">
      <c r="B26" s="5" t="s">
        <v>10</v>
      </c>
      <c r="C26" s="7">
        <v>2000</v>
      </c>
      <c r="E26" s="17" t="s">
        <v>37</v>
      </c>
    </row>
    <row r="27" spans="2:11" ht="15" x14ac:dyDescent="0.25">
      <c r="B27" s="18" t="s">
        <v>26</v>
      </c>
      <c r="C27" s="19">
        <f>C25+C26</f>
        <v>6745</v>
      </c>
    </row>
    <row r="28" spans="2:11" x14ac:dyDescent="0.2">
      <c r="B28" s="8" t="s">
        <v>24</v>
      </c>
      <c r="C28" s="20">
        <f>C20*28+C21*50+C24*11.5+C22*21.6+C23*39.9</f>
        <v>79.099999999999994</v>
      </c>
    </row>
    <row r="29" spans="2:11" x14ac:dyDescent="0.2">
      <c r="B29" s="5" t="s">
        <v>15</v>
      </c>
      <c r="C29" s="7">
        <v>0</v>
      </c>
      <c r="E29" s="17" t="s">
        <v>38</v>
      </c>
    </row>
    <row r="30" spans="2:11" x14ac:dyDescent="0.2">
      <c r="B30" s="15" t="s">
        <v>13</v>
      </c>
      <c r="C30" s="16">
        <v>0</v>
      </c>
      <c r="E30" s="17" t="s">
        <v>40</v>
      </c>
    </row>
    <row r="31" spans="2:11" x14ac:dyDescent="0.2">
      <c r="B31" s="39" t="s">
        <v>12</v>
      </c>
      <c r="C31" s="41">
        <f>(C27/((C7*(C12*0.8+C13*0.2)*C6*C9)+C29+C30-C28))</f>
        <v>1.8648566451933977</v>
      </c>
    </row>
    <row r="32" spans="2:11" ht="15" thickBot="1" x14ac:dyDescent="0.25">
      <c r="B32" s="40"/>
      <c r="C32" s="42"/>
      <c r="E32" s="17" t="s">
        <v>41</v>
      </c>
    </row>
    <row r="33" spans="2:3" ht="4.5" customHeight="1" x14ac:dyDescent="0.2"/>
    <row r="34" spans="2:3" ht="29.25" customHeight="1" x14ac:dyDescent="0.2">
      <c r="B34" s="31"/>
      <c r="C34" s="32"/>
    </row>
  </sheetData>
  <protectedRanges>
    <protectedRange password="CCAC" sqref="C6:C11 C20:C24 C29:C30 C26" name="Eingabefelder" securityDescriptor="O:WDG:WDD:(A;;CC;;;WD)"/>
  </protectedRanges>
  <mergeCells count="6">
    <mergeCell ref="B34:C34"/>
    <mergeCell ref="E3:J3"/>
    <mergeCell ref="B3:C3"/>
    <mergeCell ref="B4:B5"/>
    <mergeCell ref="B31:B32"/>
    <mergeCell ref="C31:C3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Rechnet sich DMS</vt:lpstr>
      <vt:lpstr>'Rechnet sich DMS'!Druckbereich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 rechnet sich DMS - Sage DMS Investitionsrechner</dc:title>
  <dc:subject>Sage DMS Investitionsrechner</dc:subject>
  <dc:creator/>
  <cp:lastModifiedBy/>
  <dcterms:created xsi:type="dcterms:W3CDTF">2006-09-16T00:00:00Z</dcterms:created>
  <dcterms:modified xsi:type="dcterms:W3CDTF">2012-06-15T15:01:41Z</dcterms:modified>
</cp:coreProperties>
</file>